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 2016" sheetId="1" r:id="rId1"/>
  </sheets>
  <definedNames/>
  <calcPr fullCalcOnLoad="1"/>
</workbook>
</file>

<file path=xl/sharedStrings.xml><?xml version="1.0" encoding="utf-8"?>
<sst xmlns="http://schemas.openxmlformats.org/spreadsheetml/2006/main" count="275" uniqueCount="68">
  <si>
    <t>Spitalicesc</t>
  </si>
  <si>
    <t>IAN2016 SPT CAS-MS</t>
  </si>
  <si>
    <t>MS01</t>
  </si>
  <si>
    <t>SPITALUL CLINIC JUDEȚEAN DE URGENȚĂ TÂRGU MUREȘ</t>
  </si>
  <si>
    <t>1/173</t>
  </si>
  <si>
    <t>spitalizare de zi</t>
  </si>
  <si>
    <t>cronici</t>
  </si>
  <si>
    <t>DRG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</si>
  <si>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</si>
  <si>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</si>
  <si>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</si>
  <si>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</si>
  <si>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</si>
  <si>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</si>
  <si>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</si>
  <si>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</si>
  <si>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</si>
  <si>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</si>
  <si>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</si>
  <si>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</si>
  <si>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</si>
  <si>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</si>
  <si>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</si>
  <si>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</si>
  <si>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</si>
  <si>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</si>
  <si>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</si>
  <si>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</si>
  <si>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</si>
  <si>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</si>
  <si>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</si>
  <si>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</si>
  <si>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</si>
  <si>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</si>
  <si>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</si>
  <si>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</si>
  <si>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</si>
  <si>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</si>
  <si>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</si>
  <si>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</si>
  <si>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</si>
  <si>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</si>
  <si>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</si>
  <si>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</si>
  <si>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</si>
  <si>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</si>
  <si>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</si>
  <si>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</si>
  <si>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</si>
  <si>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</si>
  <si>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</si>
  <si>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MS27</t>
  </si>
  <si>
    <t>SC ACTAMEDICA SRL</t>
  </si>
  <si>
    <t>24/173</t>
  </si>
  <si>
    <t>Număr contract furnizor</t>
  </si>
  <si>
    <t>Valoare de contract</t>
  </si>
  <si>
    <t>Valoare de decontat</t>
  </si>
  <si>
    <t>Valoare realizată</t>
  </si>
  <si>
    <t>Tip</t>
  </si>
  <si>
    <t>Nume partener</t>
  </si>
  <si>
    <t>Cod partener</t>
  </si>
  <si>
    <t>Tip decont</t>
  </si>
  <si>
    <t>Numele calendarului</t>
  </si>
  <si>
    <t xml:space="preserve">TOTAL </t>
  </si>
  <si>
    <t>SC Ralmed SRL</t>
  </si>
  <si>
    <t>23/173</t>
  </si>
  <si>
    <t>MS26</t>
  </si>
  <si>
    <t>Centralizator deconturi servicii medicale spitalicesti - luna ianuarie 2016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</si>
</sst>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2" xfId="0" applyFont="1" applyBorder="1" applyAlignment="1">
      <alignment horizontal="center" vertical="center" wrapText="1"/>
    </xf>
    <xf numFmtId="4" fontId="2" fillId="2" borderId="2" xfId="0" applyNumberFormat="1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4" fontId="0" fillId="0" borderId="5" xfId="0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4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4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4" fontId="4" fillId="0" borderId="29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7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4" fillId="0" borderId="15" xfId="0" applyNumberFormat="1" applyFont="1" applyBorder="1" applyAlignment="1">
      <alignment horizontal="right"/>
    </xf>
    <xf numFmtId="4" fontId="0" fillId="0" borderId="5" xfId="0" applyNumberForma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0" fillId="0" borderId="23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D3" sqref="D3"/>
    </sheetView>
  </sheetViews>
  <sheetFormatPr defaultColWidth="9.140625" defaultRowHeight="12.75"/>
  <cols>
    <col min="1" max="1" width="8.7109375" style="0" customWidth="1"/>
    <col min="2" max="2" width="16.28125" style="0" customWidth="1"/>
    <col min="4" max="4" width="63.140625" style="0" customWidth="1"/>
    <col min="6" max="6" width="12.7109375" style="61" bestFit="1" customWidth="1"/>
    <col min="7" max="8" width="12.7109375" style="0" bestFit="1" customWidth="1"/>
    <col min="9" max="9" width="14.140625" style="0" bestFit="1" customWidth="1"/>
    <col min="11" max="11" width="12.7109375" style="0" bestFit="1" customWidth="1"/>
  </cols>
  <sheetData>
    <row r="1" spans="5:8" ht="12.75">
      <c r="E1" s="72"/>
      <c r="H1" s="73"/>
    </row>
    <row r="2" spans="5:8" ht="12.75">
      <c r="E2" s="72"/>
      <c r="H2" s="73"/>
    </row>
    <row r="3" spans="5:8" ht="12.75">
      <c r="E3" s="72"/>
      <c r="H3" s="73"/>
    </row>
    <row r="4" ht="12.75">
      <c r="E4" s="72"/>
    </row>
    <row r="5" spans="1:9" ht="12.75">
      <c r="A5" s="76" t="s">
        <v>67</v>
      </c>
      <c r="B5" s="77"/>
      <c r="C5" s="77"/>
      <c r="D5" s="77"/>
      <c r="E5" s="77"/>
      <c r="F5" s="77"/>
      <c r="G5" s="77"/>
      <c r="H5" s="77"/>
      <c r="I5" s="77"/>
    </row>
    <row r="6" ht="13.5" thickBot="1"/>
    <row r="7" spans="1:9" s="8" customFormat="1" ht="39" thickBot="1">
      <c r="A7" s="6" t="s">
        <v>61</v>
      </c>
      <c r="B7" s="3" t="s">
        <v>62</v>
      </c>
      <c r="C7" s="3" t="s">
        <v>60</v>
      </c>
      <c r="D7" s="3" t="s">
        <v>59</v>
      </c>
      <c r="E7" s="3" t="s">
        <v>54</v>
      </c>
      <c r="F7" s="4" t="s">
        <v>55</v>
      </c>
      <c r="G7" s="3" t="s">
        <v>56</v>
      </c>
      <c r="H7" s="3" t="s">
        <v>57</v>
      </c>
      <c r="I7" s="5" t="s">
        <v>58</v>
      </c>
    </row>
    <row r="8" spans="1:9" ht="12.75">
      <c r="A8" s="12" t="s">
        <v>0</v>
      </c>
      <c r="B8" s="13" t="s">
        <v>1</v>
      </c>
      <c r="C8" s="13" t="s">
        <v>2</v>
      </c>
      <c r="D8" s="13" t="s">
        <v>3</v>
      </c>
      <c r="E8" s="14" t="s">
        <v>4</v>
      </c>
      <c r="F8" s="62">
        <v>10058341.22</v>
      </c>
      <c r="G8" s="15">
        <v>10058341.22</v>
      </c>
      <c r="H8" s="15">
        <v>10663281.93</v>
      </c>
      <c r="I8" s="16" t="s">
        <v>7</v>
      </c>
    </row>
    <row r="9" spans="1:9" ht="12.75">
      <c r="A9" s="17" t="s">
        <v>0</v>
      </c>
      <c r="B9" s="7" t="s">
        <v>1</v>
      </c>
      <c r="C9" s="7" t="s">
        <v>2</v>
      </c>
      <c r="D9" s="7" t="s">
        <v>3</v>
      </c>
      <c r="E9" s="1" t="s">
        <v>4</v>
      </c>
      <c r="F9" s="63">
        <v>316354.08</v>
      </c>
      <c r="G9" s="2">
        <v>277632.9</v>
      </c>
      <c r="H9" s="2">
        <v>277632.904</v>
      </c>
      <c r="I9" s="18" t="s">
        <v>6</v>
      </c>
    </row>
    <row r="10" spans="1:9" ht="13.5" thickBot="1">
      <c r="A10" s="19" t="s">
        <v>0</v>
      </c>
      <c r="B10" s="20" t="s">
        <v>1</v>
      </c>
      <c r="C10" s="20" t="s">
        <v>2</v>
      </c>
      <c r="D10" s="20" t="s">
        <v>3</v>
      </c>
      <c r="E10" s="21" t="s">
        <v>4</v>
      </c>
      <c r="F10" s="64">
        <v>492981.54</v>
      </c>
      <c r="G10" s="22">
        <v>492981.54</v>
      </c>
      <c r="H10" s="22">
        <v>601580.87</v>
      </c>
      <c r="I10" s="23" t="s">
        <v>5</v>
      </c>
    </row>
    <row r="11" spans="1:9" s="49" customFormat="1" ht="13.5" thickBot="1">
      <c r="A11" s="50"/>
      <c r="B11" s="51"/>
      <c r="C11" s="51"/>
      <c r="D11" s="51"/>
      <c r="E11" s="52"/>
      <c r="F11" s="65">
        <f>SUM(F8:F10)</f>
        <v>10867676.84</v>
      </c>
      <c r="G11" s="53">
        <f>SUM(G8:G10)</f>
        <v>10828955.66</v>
      </c>
      <c r="H11" s="53">
        <f>SUM(H8:H10)</f>
        <v>11542495.703999998</v>
      </c>
      <c r="I11" s="54"/>
    </row>
    <row r="12" spans="1:9" ht="12.75">
      <c r="A12" s="29" t="s">
        <v>0</v>
      </c>
      <c r="B12" s="9" t="s">
        <v>1</v>
      </c>
      <c r="C12" s="9" t="s">
        <v>8</v>
      </c>
      <c r="D12" s="9" t="s">
        <v>9</v>
      </c>
      <c r="E12" s="10" t="s">
        <v>10</v>
      </c>
      <c r="F12" s="66">
        <v>5152346.94</v>
      </c>
      <c r="G12" s="11">
        <v>4596092.81</v>
      </c>
      <c r="H12" s="11">
        <v>4596092.81</v>
      </c>
      <c r="I12" s="30" t="s">
        <v>7</v>
      </c>
    </row>
    <row r="13" spans="1:9" ht="12.75">
      <c r="A13" s="17" t="s">
        <v>0</v>
      </c>
      <c r="B13" s="7" t="s">
        <v>1</v>
      </c>
      <c r="C13" s="7" t="s">
        <v>8</v>
      </c>
      <c r="D13" s="7" t="s">
        <v>9</v>
      </c>
      <c r="E13" s="1" t="s">
        <v>10</v>
      </c>
      <c r="F13" s="63">
        <v>565824.68</v>
      </c>
      <c r="G13" s="2">
        <v>565824.68</v>
      </c>
      <c r="H13" s="2">
        <v>747523.12</v>
      </c>
      <c r="I13" s="18" t="s">
        <v>6</v>
      </c>
    </row>
    <row r="14" spans="1:9" ht="12.75">
      <c r="A14" s="17" t="s">
        <v>0</v>
      </c>
      <c r="B14" s="7" t="s">
        <v>1</v>
      </c>
      <c r="C14" s="7" t="s">
        <v>8</v>
      </c>
      <c r="D14" s="7" t="s">
        <v>9</v>
      </c>
      <c r="E14" s="1" t="s">
        <v>10</v>
      </c>
      <c r="F14" s="63">
        <v>985665.93</v>
      </c>
      <c r="G14" s="2">
        <v>985665.93</v>
      </c>
      <c r="H14" s="2">
        <v>1074354.13</v>
      </c>
      <c r="I14" s="18" t="s">
        <v>5</v>
      </c>
    </row>
    <row r="15" spans="1:9" ht="13.5" thickBot="1">
      <c r="A15" s="19" t="s">
        <v>0</v>
      </c>
      <c r="B15" s="20" t="s">
        <v>1</v>
      </c>
      <c r="C15" s="20" t="s">
        <v>8</v>
      </c>
      <c r="D15" s="20" t="s">
        <v>9</v>
      </c>
      <c r="E15" s="21" t="s">
        <v>10</v>
      </c>
      <c r="F15" s="64">
        <v>50658.3</v>
      </c>
      <c r="G15" s="22">
        <v>50658.3</v>
      </c>
      <c r="H15" s="22">
        <v>61968.06</v>
      </c>
      <c r="I15" s="23" t="s">
        <v>11</v>
      </c>
    </row>
    <row r="16" spans="1:9" s="49" customFormat="1" ht="13.5" thickBot="1">
      <c r="A16" s="50"/>
      <c r="B16" s="51"/>
      <c r="C16" s="51"/>
      <c r="D16" s="51"/>
      <c r="E16" s="52"/>
      <c r="F16" s="65">
        <f>SUM(F12:F15)</f>
        <v>6754495.85</v>
      </c>
      <c r="G16" s="53">
        <f>SUM(G12:G15)</f>
        <v>6198241.719999999</v>
      </c>
      <c r="H16" s="53">
        <f>SUM(H12:H15)</f>
        <v>6479938.119999999</v>
      </c>
      <c r="I16" s="54"/>
    </row>
    <row r="17" spans="1:9" ht="12.75">
      <c r="A17" s="29" t="s">
        <v>0</v>
      </c>
      <c r="B17" s="9" t="s">
        <v>1</v>
      </c>
      <c r="C17" s="9" t="s">
        <v>12</v>
      </c>
      <c r="D17" s="9" t="s">
        <v>13</v>
      </c>
      <c r="E17" s="10" t="s">
        <v>14</v>
      </c>
      <c r="F17" s="66">
        <v>944086.75</v>
      </c>
      <c r="G17" s="11">
        <v>944086.75</v>
      </c>
      <c r="H17" s="11">
        <v>1053123.55</v>
      </c>
      <c r="I17" s="30" t="s">
        <v>7</v>
      </c>
    </row>
    <row r="18" spans="1:9" ht="12.75">
      <c r="A18" s="17" t="s">
        <v>0</v>
      </c>
      <c r="B18" s="7" t="s">
        <v>1</v>
      </c>
      <c r="C18" s="7" t="s">
        <v>12</v>
      </c>
      <c r="D18" s="7" t="s">
        <v>13</v>
      </c>
      <c r="E18" s="1" t="s">
        <v>14</v>
      </c>
      <c r="F18" s="63">
        <v>5498.28</v>
      </c>
      <c r="G18" s="2">
        <v>4213.62</v>
      </c>
      <c r="H18" s="2">
        <v>4213.62</v>
      </c>
      <c r="I18" s="18" t="s">
        <v>6</v>
      </c>
    </row>
    <row r="19" spans="1:9" ht="13.5" thickBot="1">
      <c r="A19" s="19" t="s">
        <v>0</v>
      </c>
      <c r="B19" s="20" t="s">
        <v>1</v>
      </c>
      <c r="C19" s="20" t="s">
        <v>12</v>
      </c>
      <c r="D19" s="20" t="s">
        <v>13</v>
      </c>
      <c r="E19" s="21" t="s">
        <v>14</v>
      </c>
      <c r="F19" s="64">
        <v>208031.33</v>
      </c>
      <c r="G19" s="22">
        <v>208031.33</v>
      </c>
      <c r="H19" s="22">
        <v>253927.7</v>
      </c>
      <c r="I19" s="23" t="s">
        <v>5</v>
      </c>
    </row>
    <row r="20" spans="1:9" s="49" customFormat="1" ht="13.5" thickBot="1">
      <c r="A20" s="50"/>
      <c r="B20" s="51"/>
      <c r="C20" s="51"/>
      <c r="D20" s="51"/>
      <c r="E20" s="52"/>
      <c r="F20" s="65">
        <f>SUM(F17:F19)</f>
        <v>1157616.36</v>
      </c>
      <c r="G20" s="53">
        <f>SUM(G17:G19)</f>
        <v>1156331.7</v>
      </c>
      <c r="H20" s="53">
        <f>SUM(H17:H19)</f>
        <v>1311264.87</v>
      </c>
      <c r="I20" s="54"/>
    </row>
    <row r="21" spans="1:9" ht="12.75">
      <c r="A21" s="29" t="s">
        <v>0</v>
      </c>
      <c r="B21" s="9" t="s">
        <v>1</v>
      </c>
      <c r="C21" s="9" t="s">
        <v>15</v>
      </c>
      <c r="D21" s="9" t="s">
        <v>16</v>
      </c>
      <c r="E21" s="10" t="s">
        <v>17</v>
      </c>
      <c r="F21" s="66">
        <v>512739.06</v>
      </c>
      <c r="G21" s="11">
        <v>505389.97</v>
      </c>
      <c r="H21" s="11">
        <v>505389.97</v>
      </c>
      <c r="I21" s="30" t="s">
        <v>7</v>
      </c>
    </row>
    <row r="22" spans="1:9" ht="12.75">
      <c r="A22" s="17" t="s">
        <v>0</v>
      </c>
      <c r="B22" s="7" t="s">
        <v>1</v>
      </c>
      <c r="C22" s="7" t="s">
        <v>15</v>
      </c>
      <c r="D22" s="7" t="s">
        <v>16</v>
      </c>
      <c r="E22" s="1" t="s">
        <v>17</v>
      </c>
      <c r="F22" s="63">
        <v>226078.15</v>
      </c>
      <c r="G22" s="2">
        <v>226078.15</v>
      </c>
      <c r="H22" s="2">
        <v>235863.4655</v>
      </c>
      <c r="I22" s="18" t="s">
        <v>6</v>
      </c>
    </row>
    <row r="23" spans="1:9" ht="12.75">
      <c r="A23" s="17" t="s">
        <v>0</v>
      </c>
      <c r="B23" s="7" t="s">
        <v>1</v>
      </c>
      <c r="C23" s="7" t="s">
        <v>15</v>
      </c>
      <c r="D23" s="7" t="s">
        <v>16</v>
      </c>
      <c r="E23" s="1" t="s">
        <v>17</v>
      </c>
      <c r="F23" s="63">
        <v>188643.69</v>
      </c>
      <c r="G23" s="2">
        <v>121795.78</v>
      </c>
      <c r="H23" s="2">
        <v>121795.78</v>
      </c>
      <c r="I23" s="18" t="s">
        <v>5</v>
      </c>
    </row>
    <row r="24" spans="1:9" ht="13.5" thickBot="1">
      <c r="A24" s="19" t="s">
        <v>0</v>
      </c>
      <c r="B24" s="20" t="s">
        <v>1</v>
      </c>
      <c r="C24" s="20" t="s">
        <v>15</v>
      </c>
      <c r="D24" s="20" t="s">
        <v>16</v>
      </c>
      <c r="E24" s="21" t="s">
        <v>17</v>
      </c>
      <c r="F24" s="64">
        <v>25211.34</v>
      </c>
      <c r="G24" s="22">
        <v>25211.34</v>
      </c>
      <c r="H24" s="22">
        <v>54663.84</v>
      </c>
      <c r="I24" s="23" t="s">
        <v>11</v>
      </c>
    </row>
    <row r="25" spans="1:9" s="49" customFormat="1" ht="13.5" thickBot="1">
      <c r="A25" s="50"/>
      <c r="B25" s="51"/>
      <c r="C25" s="51"/>
      <c r="D25" s="51"/>
      <c r="E25" s="52"/>
      <c r="F25" s="65">
        <f>SUM(F21:F24)</f>
        <v>952672.2399999999</v>
      </c>
      <c r="G25" s="53">
        <f>SUM(G21:G24)</f>
        <v>878475.24</v>
      </c>
      <c r="H25" s="53">
        <f>SUM(H21:H24)</f>
        <v>917713.0554999999</v>
      </c>
      <c r="I25" s="54"/>
    </row>
    <row r="26" spans="1:9" ht="12.75">
      <c r="A26" s="29" t="s">
        <v>0</v>
      </c>
      <c r="B26" s="9" t="s">
        <v>1</v>
      </c>
      <c r="C26" s="9" t="s">
        <v>18</v>
      </c>
      <c r="D26" s="9" t="s">
        <v>19</v>
      </c>
      <c r="E26" s="10" t="s">
        <v>20</v>
      </c>
      <c r="F26" s="66">
        <v>950856.39</v>
      </c>
      <c r="G26" s="11">
        <v>887245.69</v>
      </c>
      <c r="H26" s="11">
        <v>887245.69</v>
      </c>
      <c r="I26" s="30" t="s">
        <v>7</v>
      </c>
    </row>
    <row r="27" spans="1:9" ht="12.75">
      <c r="A27" s="17" t="s">
        <v>0</v>
      </c>
      <c r="B27" s="7" t="s">
        <v>1</v>
      </c>
      <c r="C27" s="7" t="s">
        <v>18</v>
      </c>
      <c r="D27" s="7" t="s">
        <v>19</v>
      </c>
      <c r="E27" s="1" t="s">
        <v>20</v>
      </c>
      <c r="F27" s="63">
        <v>21679</v>
      </c>
      <c r="G27" s="2">
        <v>21679</v>
      </c>
      <c r="H27" s="2">
        <v>28074.2</v>
      </c>
      <c r="I27" s="18" t="s">
        <v>6</v>
      </c>
    </row>
    <row r="28" spans="1:9" ht="13.5" thickBot="1">
      <c r="A28" s="19" t="s">
        <v>0</v>
      </c>
      <c r="B28" s="20" t="s">
        <v>1</v>
      </c>
      <c r="C28" s="20" t="s">
        <v>18</v>
      </c>
      <c r="D28" s="20" t="s">
        <v>19</v>
      </c>
      <c r="E28" s="21" t="s">
        <v>20</v>
      </c>
      <c r="F28" s="64">
        <v>361812.3</v>
      </c>
      <c r="G28" s="22">
        <v>361812.3</v>
      </c>
      <c r="H28" s="22">
        <v>392986.06</v>
      </c>
      <c r="I28" s="23" t="s">
        <v>5</v>
      </c>
    </row>
    <row r="29" spans="1:9" s="49" customFormat="1" ht="13.5" thickBot="1">
      <c r="A29" s="50"/>
      <c r="B29" s="51"/>
      <c r="C29" s="51"/>
      <c r="D29" s="51"/>
      <c r="E29" s="52"/>
      <c r="F29" s="65">
        <f>SUM(F26:F28)</f>
        <v>1334347.69</v>
      </c>
      <c r="G29" s="53">
        <f>SUM(G26:G28)</f>
        <v>1270736.99</v>
      </c>
      <c r="H29" s="53">
        <f>SUM(H26:H28)</f>
        <v>1308305.95</v>
      </c>
      <c r="I29" s="54"/>
    </row>
    <row r="30" spans="1:9" ht="12.75">
      <c r="A30" s="29" t="s">
        <v>0</v>
      </c>
      <c r="B30" s="9" t="s">
        <v>1</v>
      </c>
      <c r="C30" s="9" t="s">
        <v>21</v>
      </c>
      <c r="D30" s="9" t="s">
        <v>22</v>
      </c>
      <c r="E30" s="10" t="s">
        <v>23</v>
      </c>
      <c r="F30" s="66">
        <v>928822.55</v>
      </c>
      <c r="G30" s="11">
        <v>928822.55</v>
      </c>
      <c r="H30" s="11">
        <v>1026409.49</v>
      </c>
      <c r="I30" s="30" t="s">
        <v>7</v>
      </c>
    </row>
    <row r="31" spans="1:9" ht="12.75">
      <c r="A31" s="17" t="s">
        <v>0</v>
      </c>
      <c r="B31" s="7" t="s">
        <v>1</v>
      </c>
      <c r="C31" s="7" t="s">
        <v>21</v>
      </c>
      <c r="D31" s="7" t="s">
        <v>22</v>
      </c>
      <c r="E31" s="1" t="s">
        <v>23</v>
      </c>
      <c r="F31" s="63">
        <v>597581.83</v>
      </c>
      <c r="G31" s="2">
        <v>597581.83</v>
      </c>
      <c r="H31" s="2">
        <v>755563.8426</v>
      </c>
      <c r="I31" s="18" t="s">
        <v>6</v>
      </c>
    </row>
    <row r="32" spans="1:9" ht="13.5" thickBot="1">
      <c r="A32" s="19" t="s">
        <v>0</v>
      </c>
      <c r="B32" s="20" t="s">
        <v>1</v>
      </c>
      <c r="C32" s="20" t="s">
        <v>21</v>
      </c>
      <c r="D32" s="20" t="s">
        <v>22</v>
      </c>
      <c r="E32" s="21" t="s">
        <v>23</v>
      </c>
      <c r="F32" s="64">
        <v>56424.61</v>
      </c>
      <c r="G32" s="22">
        <v>56424.61</v>
      </c>
      <c r="H32" s="22">
        <v>67032.51</v>
      </c>
      <c r="I32" s="23" t="s">
        <v>5</v>
      </c>
    </row>
    <row r="33" spans="1:9" s="49" customFormat="1" ht="13.5" thickBot="1">
      <c r="A33" s="50"/>
      <c r="B33" s="51"/>
      <c r="C33" s="51"/>
      <c r="D33" s="51"/>
      <c r="E33" s="52"/>
      <c r="F33" s="65">
        <f>SUM(F30:F32)</f>
        <v>1582828.99</v>
      </c>
      <c r="G33" s="53">
        <f>SUM(G30:G32)</f>
        <v>1582828.99</v>
      </c>
      <c r="H33" s="53">
        <f>SUM(H30:H32)</f>
        <v>1849005.8425999999</v>
      </c>
      <c r="I33" s="54"/>
    </row>
    <row r="34" spans="1:9" ht="12.75">
      <c r="A34" s="29" t="s">
        <v>0</v>
      </c>
      <c r="B34" s="9" t="s">
        <v>1</v>
      </c>
      <c r="C34" s="9" t="s">
        <v>24</v>
      </c>
      <c r="D34" s="9" t="s">
        <v>25</v>
      </c>
      <c r="E34" s="10" t="s">
        <v>26</v>
      </c>
      <c r="F34" s="66">
        <v>69739.18</v>
      </c>
      <c r="G34" s="11">
        <v>69739.18</v>
      </c>
      <c r="H34" s="11">
        <v>120945.72</v>
      </c>
      <c r="I34" s="30" t="s">
        <v>7</v>
      </c>
    </row>
    <row r="35" spans="1:9" ht="12.75">
      <c r="A35" s="17" t="s">
        <v>0</v>
      </c>
      <c r="B35" s="7" t="s">
        <v>1</v>
      </c>
      <c r="C35" s="7" t="s">
        <v>24</v>
      </c>
      <c r="D35" s="7" t="s">
        <v>25</v>
      </c>
      <c r="E35" s="1" t="s">
        <v>26</v>
      </c>
      <c r="F35" s="63">
        <v>42083.09</v>
      </c>
      <c r="G35" s="2">
        <v>42083.09</v>
      </c>
      <c r="H35" s="2">
        <v>53340.01</v>
      </c>
      <c r="I35" s="18" t="s">
        <v>6</v>
      </c>
    </row>
    <row r="36" spans="1:9" ht="13.5" thickBot="1">
      <c r="A36" s="19" t="s">
        <v>0</v>
      </c>
      <c r="B36" s="20" t="s">
        <v>1</v>
      </c>
      <c r="C36" s="20" t="s">
        <v>24</v>
      </c>
      <c r="D36" s="20" t="s">
        <v>25</v>
      </c>
      <c r="E36" s="21" t="s">
        <v>26</v>
      </c>
      <c r="F36" s="64">
        <v>29557.71</v>
      </c>
      <c r="G36" s="22">
        <v>29557.71</v>
      </c>
      <c r="H36" s="22">
        <v>38917.29</v>
      </c>
      <c r="I36" s="23" t="s">
        <v>5</v>
      </c>
    </row>
    <row r="37" spans="1:9" s="49" customFormat="1" ht="13.5" thickBot="1">
      <c r="A37" s="50"/>
      <c r="B37" s="51"/>
      <c r="C37" s="51"/>
      <c r="D37" s="51"/>
      <c r="E37" s="52"/>
      <c r="F37" s="65">
        <f>SUM(F34:F36)</f>
        <v>141379.97999999998</v>
      </c>
      <c r="G37" s="53">
        <f>SUM(G34:G36)</f>
        <v>141379.97999999998</v>
      </c>
      <c r="H37" s="53">
        <f>SUM(H34:H36)</f>
        <v>213203.02000000002</v>
      </c>
      <c r="I37" s="54"/>
    </row>
    <row r="38" spans="1:9" ht="12.75">
      <c r="A38" s="29" t="s">
        <v>0</v>
      </c>
      <c r="B38" s="9" t="s">
        <v>1</v>
      </c>
      <c r="C38" s="9" t="s">
        <v>27</v>
      </c>
      <c r="D38" s="9" t="s">
        <v>28</v>
      </c>
      <c r="E38" s="10" t="s">
        <v>29</v>
      </c>
      <c r="F38" s="66">
        <v>18093.55</v>
      </c>
      <c r="G38" s="11">
        <v>17667.26</v>
      </c>
      <c r="H38" s="11">
        <v>17667.26</v>
      </c>
      <c r="I38" s="30" t="s">
        <v>7</v>
      </c>
    </row>
    <row r="39" spans="1:9" ht="13.5" thickBot="1">
      <c r="A39" s="19" t="s">
        <v>0</v>
      </c>
      <c r="B39" s="20" t="s">
        <v>1</v>
      </c>
      <c r="C39" s="20" t="s">
        <v>27</v>
      </c>
      <c r="D39" s="20" t="s">
        <v>28</v>
      </c>
      <c r="E39" s="21" t="s">
        <v>29</v>
      </c>
      <c r="F39" s="64">
        <v>3496.38</v>
      </c>
      <c r="G39" s="22">
        <v>3496.38</v>
      </c>
      <c r="H39" s="22">
        <v>3557.72</v>
      </c>
      <c r="I39" s="23" t="s">
        <v>5</v>
      </c>
    </row>
    <row r="40" spans="1:9" s="49" customFormat="1" ht="13.5" thickBot="1">
      <c r="A40" s="55"/>
      <c r="B40" s="56"/>
      <c r="C40" s="56"/>
      <c r="D40" s="56"/>
      <c r="E40" s="57"/>
      <c r="F40" s="67">
        <f>SUM(F38:F39)</f>
        <v>21589.93</v>
      </c>
      <c r="G40" s="58">
        <f>SUM(G38:G39)</f>
        <v>21163.64</v>
      </c>
      <c r="H40" s="58">
        <f>SUM(H38:H39)</f>
        <v>21224.98</v>
      </c>
      <c r="I40" s="59"/>
    </row>
    <row r="41" spans="1:9" ht="12.75">
      <c r="A41" s="36" t="s">
        <v>0</v>
      </c>
      <c r="B41" s="37" t="s">
        <v>1</v>
      </c>
      <c r="C41" s="37" t="s">
        <v>30</v>
      </c>
      <c r="D41" s="37" t="s">
        <v>31</v>
      </c>
      <c r="E41" s="38" t="s">
        <v>32</v>
      </c>
      <c r="F41" s="68">
        <v>48878.59</v>
      </c>
      <c r="G41" s="39">
        <v>48878.59</v>
      </c>
      <c r="H41" s="39">
        <v>56848.12</v>
      </c>
      <c r="I41" s="40" t="s">
        <v>7</v>
      </c>
    </row>
    <row r="42" spans="1:9" ht="13.5" thickBot="1">
      <c r="A42" s="41" t="s">
        <v>0</v>
      </c>
      <c r="B42" s="42" t="s">
        <v>1</v>
      </c>
      <c r="C42" s="42" t="s">
        <v>30</v>
      </c>
      <c r="D42" s="42" t="s">
        <v>31</v>
      </c>
      <c r="E42" s="43" t="s">
        <v>32</v>
      </c>
      <c r="F42" s="69">
        <v>38198.6</v>
      </c>
      <c r="G42" s="44">
        <v>36933.93</v>
      </c>
      <c r="H42" s="44">
        <v>36933.93</v>
      </c>
      <c r="I42" s="45" t="s">
        <v>5</v>
      </c>
    </row>
    <row r="43" spans="1:9" s="49" customFormat="1" ht="13.5" thickBot="1">
      <c r="A43" s="50"/>
      <c r="B43" s="51"/>
      <c r="C43" s="51"/>
      <c r="D43" s="51"/>
      <c r="E43" s="52"/>
      <c r="F43" s="65">
        <f>SUM(F41:F42)</f>
        <v>87077.19</v>
      </c>
      <c r="G43" s="53">
        <f>SUM(G41:G42)</f>
        <v>85812.51999999999</v>
      </c>
      <c r="H43" s="53">
        <f>SUM(H41:H42)</f>
        <v>93782.05</v>
      </c>
      <c r="I43" s="54"/>
    </row>
    <row r="44" spans="1:9" ht="12.75">
      <c r="A44" s="29" t="s">
        <v>0</v>
      </c>
      <c r="B44" s="9" t="s">
        <v>1</v>
      </c>
      <c r="C44" s="9" t="s">
        <v>33</v>
      </c>
      <c r="D44" s="9" t="s">
        <v>34</v>
      </c>
      <c r="E44" s="10" t="s">
        <v>35</v>
      </c>
      <c r="F44" s="66">
        <v>89594.51</v>
      </c>
      <c r="G44" s="11">
        <v>58870.53</v>
      </c>
      <c r="H44" s="11">
        <v>58870.53</v>
      </c>
      <c r="I44" s="30" t="s">
        <v>7</v>
      </c>
    </row>
    <row r="45" spans="1:9" ht="13.5" thickBot="1">
      <c r="A45" s="19" t="s">
        <v>0</v>
      </c>
      <c r="B45" s="20" t="s">
        <v>1</v>
      </c>
      <c r="C45" s="20" t="s">
        <v>33</v>
      </c>
      <c r="D45" s="20" t="s">
        <v>34</v>
      </c>
      <c r="E45" s="21" t="s">
        <v>35</v>
      </c>
      <c r="F45" s="64">
        <v>1494</v>
      </c>
      <c r="G45" s="22">
        <v>0</v>
      </c>
      <c r="H45" s="22">
        <v>0</v>
      </c>
      <c r="I45" s="23" t="s">
        <v>5</v>
      </c>
    </row>
    <row r="46" spans="1:9" s="49" customFormat="1" ht="13.5" thickBot="1">
      <c r="A46" s="50"/>
      <c r="B46" s="51"/>
      <c r="C46" s="51"/>
      <c r="D46" s="51"/>
      <c r="E46" s="52"/>
      <c r="F46" s="65">
        <f>SUM(F44:F45)</f>
        <v>91088.51</v>
      </c>
      <c r="G46" s="53">
        <f>SUM(G44:G45)</f>
        <v>58870.53</v>
      </c>
      <c r="H46" s="53">
        <f>SUM(H44:H45)</f>
        <v>58870.53</v>
      </c>
      <c r="I46" s="54"/>
    </row>
    <row r="47" spans="1:9" ht="12.75">
      <c r="A47" s="29" t="s">
        <v>0</v>
      </c>
      <c r="B47" s="9" t="s">
        <v>1</v>
      </c>
      <c r="C47" s="9" t="s">
        <v>36</v>
      </c>
      <c r="D47" s="9" t="s">
        <v>37</v>
      </c>
      <c r="E47" s="10" t="s">
        <v>38</v>
      </c>
      <c r="F47" s="66">
        <v>314936.11</v>
      </c>
      <c r="G47" s="11">
        <v>314936.11</v>
      </c>
      <c r="H47" s="11">
        <v>327026.68</v>
      </c>
      <c r="I47" s="30" t="s">
        <v>7</v>
      </c>
    </row>
    <row r="48" spans="1:9" ht="12.75">
      <c r="A48" s="17" t="s">
        <v>0</v>
      </c>
      <c r="B48" s="7" t="s">
        <v>1</v>
      </c>
      <c r="C48" s="7" t="s">
        <v>36</v>
      </c>
      <c r="D48" s="7" t="s">
        <v>37</v>
      </c>
      <c r="E48" s="1" t="s">
        <v>38</v>
      </c>
      <c r="F48" s="63">
        <v>107111.91</v>
      </c>
      <c r="G48" s="2">
        <v>59468.98</v>
      </c>
      <c r="H48" s="2">
        <v>59468.981</v>
      </c>
      <c r="I48" s="18" t="s">
        <v>6</v>
      </c>
    </row>
    <row r="49" spans="1:9" ht="12.75">
      <c r="A49" s="17" t="s">
        <v>0</v>
      </c>
      <c r="B49" s="7" t="s">
        <v>1</v>
      </c>
      <c r="C49" s="7" t="s">
        <v>36</v>
      </c>
      <c r="D49" s="7" t="s">
        <v>37</v>
      </c>
      <c r="E49" s="1" t="s">
        <v>38</v>
      </c>
      <c r="F49" s="63">
        <v>123528.2</v>
      </c>
      <c r="G49" s="2">
        <v>117319.87</v>
      </c>
      <c r="H49" s="2">
        <v>117319.87</v>
      </c>
      <c r="I49" s="18" t="s">
        <v>5</v>
      </c>
    </row>
    <row r="50" spans="1:9" ht="13.5" thickBot="1">
      <c r="A50" s="19" t="s">
        <v>0</v>
      </c>
      <c r="B50" s="20" t="s">
        <v>1</v>
      </c>
      <c r="C50" s="20" t="s">
        <v>36</v>
      </c>
      <c r="D50" s="20" t="s">
        <v>37</v>
      </c>
      <c r="E50" s="21" t="s">
        <v>38</v>
      </c>
      <c r="F50" s="64">
        <v>38406.06</v>
      </c>
      <c r="G50" s="22">
        <v>20970.18</v>
      </c>
      <c r="H50" s="22">
        <v>20970.18</v>
      </c>
      <c r="I50" s="23" t="s">
        <v>11</v>
      </c>
    </row>
    <row r="51" spans="1:9" s="49" customFormat="1" ht="13.5" thickBot="1">
      <c r="A51" s="50"/>
      <c r="B51" s="51"/>
      <c r="C51" s="51"/>
      <c r="D51" s="51"/>
      <c r="E51" s="52"/>
      <c r="F51" s="65">
        <f>SUM(F47:F50)</f>
        <v>583982.28</v>
      </c>
      <c r="G51" s="53">
        <f>SUM(G47:G50)</f>
        <v>512695.13999999996</v>
      </c>
      <c r="H51" s="53">
        <f>SUM(H47:H50)</f>
        <v>524785.711</v>
      </c>
      <c r="I51" s="54"/>
    </row>
    <row r="52" spans="1:9" ht="12.75">
      <c r="A52" s="29" t="s">
        <v>0</v>
      </c>
      <c r="B52" s="9" t="s">
        <v>1</v>
      </c>
      <c r="C52" s="9" t="s">
        <v>39</v>
      </c>
      <c r="D52" s="9" t="s">
        <v>40</v>
      </c>
      <c r="E52" s="10" t="s">
        <v>41</v>
      </c>
      <c r="F52" s="66">
        <v>43022.99</v>
      </c>
      <c r="G52" s="11">
        <v>43022.99</v>
      </c>
      <c r="H52" s="11">
        <v>126165.75</v>
      </c>
      <c r="I52" s="30" t="s">
        <v>7</v>
      </c>
    </row>
    <row r="53" spans="1:9" ht="13.5" thickBot="1">
      <c r="A53" s="19" t="s">
        <v>0</v>
      </c>
      <c r="B53" s="20" t="s">
        <v>1</v>
      </c>
      <c r="C53" s="20" t="s">
        <v>39</v>
      </c>
      <c r="D53" s="20" t="s">
        <v>40</v>
      </c>
      <c r="E53" s="21" t="s">
        <v>41</v>
      </c>
      <c r="F53" s="64">
        <v>32327.22</v>
      </c>
      <c r="G53" s="22">
        <v>32327.22</v>
      </c>
      <c r="H53" s="22">
        <v>40828.95</v>
      </c>
      <c r="I53" s="23" t="s">
        <v>5</v>
      </c>
    </row>
    <row r="54" spans="1:9" s="49" customFormat="1" ht="13.5" thickBot="1">
      <c r="A54" s="50"/>
      <c r="B54" s="51"/>
      <c r="C54" s="51"/>
      <c r="D54" s="51"/>
      <c r="E54" s="52"/>
      <c r="F54" s="65">
        <f>SUM(F52:F53)</f>
        <v>75350.20999999999</v>
      </c>
      <c r="G54" s="53">
        <f>SUM(G52:G53)</f>
        <v>75350.20999999999</v>
      </c>
      <c r="H54" s="53">
        <f>SUM(H52:H53)</f>
        <v>166994.7</v>
      </c>
      <c r="I54" s="54"/>
    </row>
    <row r="55" spans="1:9" ht="12.75">
      <c r="A55" s="29" t="s">
        <v>0</v>
      </c>
      <c r="B55" s="9" t="s">
        <v>1</v>
      </c>
      <c r="C55" s="9" t="s">
        <v>42</v>
      </c>
      <c r="D55" s="9" t="s">
        <v>43</v>
      </c>
      <c r="E55" s="10" t="s">
        <v>44</v>
      </c>
      <c r="F55" s="66">
        <v>39039.86</v>
      </c>
      <c r="G55" s="11">
        <v>39039.86</v>
      </c>
      <c r="H55" s="11">
        <v>40535.07</v>
      </c>
      <c r="I55" s="30" t="s">
        <v>7</v>
      </c>
    </row>
    <row r="56" spans="1:9" ht="12.75">
      <c r="A56" s="17" t="s">
        <v>0</v>
      </c>
      <c r="B56" s="7" t="s">
        <v>1</v>
      </c>
      <c r="C56" s="7" t="s">
        <v>42</v>
      </c>
      <c r="D56" s="7" t="s">
        <v>43</v>
      </c>
      <c r="E56" s="1" t="s">
        <v>44</v>
      </c>
      <c r="F56" s="63">
        <v>64232.08</v>
      </c>
      <c r="G56" s="2">
        <v>64232.08</v>
      </c>
      <c r="H56" s="2">
        <v>65515.016</v>
      </c>
      <c r="I56" s="18" t="s">
        <v>6</v>
      </c>
    </row>
    <row r="57" spans="1:9" ht="13.5" thickBot="1">
      <c r="A57" s="19" t="s">
        <v>0</v>
      </c>
      <c r="B57" s="20" t="s">
        <v>1</v>
      </c>
      <c r="C57" s="20" t="s">
        <v>42</v>
      </c>
      <c r="D57" s="20" t="s">
        <v>43</v>
      </c>
      <c r="E57" s="21" t="s">
        <v>44</v>
      </c>
      <c r="F57" s="64">
        <v>7616.26</v>
      </c>
      <c r="G57" s="22">
        <v>7616.26</v>
      </c>
      <c r="H57" s="22">
        <v>10898.76</v>
      </c>
      <c r="I57" s="23" t="s">
        <v>5</v>
      </c>
    </row>
    <row r="58" spans="1:9" s="49" customFormat="1" ht="13.5" thickBot="1">
      <c r="A58" s="50"/>
      <c r="B58" s="51"/>
      <c r="C58" s="51"/>
      <c r="D58" s="51"/>
      <c r="E58" s="52"/>
      <c r="F58" s="65">
        <f>SUM(F55:F57)</f>
        <v>110888.2</v>
      </c>
      <c r="G58" s="53">
        <f>SUM(G55:G57)</f>
        <v>110888.2</v>
      </c>
      <c r="H58" s="53">
        <f>SUM(H55:H57)</f>
        <v>116948.846</v>
      </c>
      <c r="I58" s="54"/>
    </row>
    <row r="59" spans="1:9" ht="12.75">
      <c r="A59" s="29" t="s">
        <v>0</v>
      </c>
      <c r="B59" s="9" t="s">
        <v>1</v>
      </c>
      <c r="C59" s="9" t="s">
        <v>45</v>
      </c>
      <c r="D59" s="9" t="s">
        <v>46</v>
      </c>
      <c r="E59" s="10" t="s">
        <v>47</v>
      </c>
      <c r="F59" s="66">
        <v>2380890.99</v>
      </c>
      <c r="G59" s="11">
        <v>2196203.82</v>
      </c>
      <c r="H59" s="11">
        <v>2196203.82</v>
      </c>
      <c r="I59" s="30" t="s">
        <v>7</v>
      </c>
    </row>
    <row r="60" spans="1:9" ht="12.75">
      <c r="A60" s="31" t="s">
        <v>0</v>
      </c>
      <c r="B60" s="32" t="s">
        <v>1</v>
      </c>
      <c r="C60" s="32" t="s">
        <v>45</v>
      </c>
      <c r="D60" s="32" t="s">
        <v>46</v>
      </c>
      <c r="E60" s="33" t="s">
        <v>47</v>
      </c>
      <c r="F60" s="71">
        <v>2436.84</v>
      </c>
      <c r="G60" s="34">
        <v>0</v>
      </c>
      <c r="H60" s="34">
        <v>0</v>
      </c>
      <c r="I60" s="35" t="s">
        <v>6</v>
      </c>
    </row>
    <row r="61" spans="1:9" ht="13.5" thickBot="1">
      <c r="A61" s="19" t="s">
        <v>0</v>
      </c>
      <c r="B61" s="20" t="s">
        <v>1</v>
      </c>
      <c r="C61" s="20" t="s">
        <v>45</v>
      </c>
      <c r="D61" s="20" t="s">
        <v>46</v>
      </c>
      <c r="E61" s="21" t="s">
        <v>47</v>
      </c>
      <c r="F61" s="64">
        <v>44097.12</v>
      </c>
      <c r="G61" s="22">
        <v>44097.12</v>
      </c>
      <c r="H61" s="22">
        <v>75575.31</v>
      </c>
      <c r="I61" s="23" t="s">
        <v>5</v>
      </c>
    </row>
    <row r="62" spans="1:9" s="49" customFormat="1" ht="13.5" thickBot="1">
      <c r="A62" s="50"/>
      <c r="B62" s="51"/>
      <c r="C62" s="51"/>
      <c r="D62" s="51"/>
      <c r="E62" s="52"/>
      <c r="F62" s="65">
        <f>SUM(F59:F61)</f>
        <v>2427424.95</v>
      </c>
      <c r="G62" s="53">
        <f>SUM(G59:G61)</f>
        <v>2240300.94</v>
      </c>
      <c r="H62" s="53">
        <f>SUM(H59:H61)</f>
        <v>2271779.13</v>
      </c>
      <c r="I62" s="54"/>
    </row>
    <row r="63" spans="1:9" ht="13.5" thickBot="1">
      <c r="A63" s="24" t="s">
        <v>0</v>
      </c>
      <c r="B63" s="25" t="s">
        <v>1</v>
      </c>
      <c r="C63" s="25" t="s">
        <v>48</v>
      </c>
      <c r="D63" s="25" t="s">
        <v>49</v>
      </c>
      <c r="E63" s="26" t="s">
        <v>50</v>
      </c>
      <c r="F63" s="70">
        <v>97316.92</v>
      </c>
      <c r="G63" s="27">
        <v>97316.92</v>
      </c>
      <c r="H63" s="27">
        <v>97316.9182</v>
      </c>
      <c r="I63" s="28" t="s">
        <v>6</v>
      </c>
    </row>
    <row r="64" spans="1:9" s="49" customFormat="1" ht="13.5" thickBot="1">
      <c r="A64" s="50"/>
      <c r="B64" s="51"/>
      <c r="C64" s="51"/>
      <c r="D64" s="51"/>
      <c r="E64" s="52"/>
      <c r="F64" s="65">
        <f>SUM(F63)</f>
        <v>97316.92</v>
      </c>
      <c r="G64" s="53">
        <f>SUM(G63)</f>
        <v>97316.92</v>
      </c>
      <c r="H64" s="53">
        <f>SUM(H63)</f>
        <v>97316.9182</v>
      </c>
      <c r="I64" s="54"/>
    </row>
    <row r="65" spans="1:9" s="49" customFormat="1" ht="13.5" thickBot="1">
      <c r="A65" s="24" t="s">
        <v>0</v>
      </c>
      <c r="B65" s="25" t="s">
        <v>1</v>
      </c>
      <c r="C65" s="25" t="s">
        <v>66</v>
      </c>
      <c r="D65" s="25" t="s">
        <v>64</v>
      </c>
      <c r="E65" s="26" t="s">
        <v>65</v>
      </c>
      <c r="F65" s="70">
        <v>30120.22</v>
      </c>
      <c r="G65" s="70"/>
      <c r="H65" s="70"/>
      <c r="I65" s="28" t="s">
        <v>6</v>
      </c>
    </row>
    <row r="66" spans="1:9" s="49" customFormat="1" ht="13.5" thickBot="1">
      <c r="A66" s="50"/>
      <c r="B66" s="51"/>
      <c r="C66" s="51"/>
      <c r="D66" s="51"/>
      <c r="E66" s="52"/>
      <c r="F66" s="65">
        <f>F65</f>
        <v>30120.22</v>
      </c>
      <c r="G66" s="53"/>
      <c r="H66" s="53"/>
      <c r="I66" s="54"/>
    </row>
    <row r="67" spans="1:9" ht="13.5" thickBot="1">
      <c r="A67" s="24" t="s">
        <v>0</v>
      </c>
      <c r="B67" s="25" t="s">
        <v>1</v>
      </c>
      <c r="C67" s="25" t="s">
        <v>51</v>
      </c>
      <c r="D67" s="25" t="s">
        <v>52</v>
      </c>
      <c r="E67" s="26" t="s">
        <v>53</v>
      </c>
      <c r="F67" s="70">
        <v>7186.61</v>
      </c>
      <c r="G67" s="27">
        <v>7186.61</v>
      </c>
      <c r="H67" s="27">
        <v>8763.59</v>
      </c>
      <c r="I67" s="28" t="s">
        <v>5</v>
      </c>
    </row>
    <row r="68" spans="1:9" s="49" customFormat="1" ht="13.5" thickBot="1">
      <c r="A68" s="46"/>
      <c r="B68" s="47"/>
      <c r="C68" s="47"/>
      <c r="D68" s="47"/>
      <c r="E68" s="47"/>
      <c r="F68" s="60">
        <f>SUM(F67)</f>
        <v>7186.61</v>
      </c>
      <c r="G68" s="60">
        <f>SUM(G67)</f>
        <v>7186.61</v>
      </c>
      <c r="H68" s="60">
        <f>SUM(H67)</f>
        <v>8763.59</v>
      </c>
      <c r="I68" s="48"/>
    </row>
    <row r="69" spans="1:11" s="49" customFormat="1" ht="13.5" thickBot="1">
      <c r="A69" s="78" t="s">
        <v>63</v>
      </c>
      <c r="B69" s="79"/>
      <c r="C69" s="79"/>
      <c r="D69" s="79"/>
      <c r="E69" s="80"/>
      <c r="F69" s="60">
        <f>F68+F64+F62+F58+F54+F51+F46+F43+F40+F37+F33+F29+F25+F20+F16+F11+F66</f>
        <v>26323042.97</v>
      </c>
      <c r="G69" s="60">
        <f>G68+G64+G62+G58+G54+G51+G46+G43+G40+G37+G33+G29+G25+G20+G16+G11</f>
        <v>25266534.99</v>
      </c>
      <c r="H69" s="60">
        <f>H68+H64+H62+H58+H54+H51+H46+H43+H40+H37+H33+H29+H25+H20+H16+H11</f>
        <v>26982393.017299995</v>
      </c>
      <c r="I69" s="48"/>
      <c r="K69" s="75"/>
    </row>
    <row r="70" ht="12.75">
      <c r="K70" s="61"/>
    </row>
    <row r="71" ht="12.75">
      <c r="K71" s="61"/>
    </row>
    <row r="72" spans="3:7" ht="12.75">
      <c r="C72" s="74"/>
      <c r="F72" s="73"/>
      <c r="G72" s="61"/>
    </row>
    <row r="73" spans="3:11" ht="12.75">
      <c r="C73" s="74"/>
      <c r="F73" s="73"/>
      <c r="G73" s="61"/>
      <c r="K73" s="61"/>
    </row>
    <row r="74" spans="3:8" ht="12.75">
      <c r="C74" s="73"/>
      <c r="G74" s="61"/>
      <c r="H74" s="74"/>
    </row>
    <row r="75" spans="3:11" ht="12.75">
      <c r="C75" s="73"/>
      <c r="G75" s="61"/>
      <c r="H75" s="74"/>
      <c r="K75" s="61"/>
    </row>
    <row r="76" spans="3:8" ht="12.75">
      <c r="C76" s="73"/>
      <c r="G76" s="61"/>
      <c r="H76" s="74"/>
    </row>
    <row r="77" spans="7:11" ht="12.75">
      <c r="G77" s="61"/>
      <c r="K77" s="61"/>
    </row>
  </sheetData>
  <mergeCells count="2">
    <mergeCell ref="A69:E69"/>
    <mergeCell ref="A5:I5"/>
  </mergeCells>
  <printOptions/>
  <pageMargins left="0.24" right="0.24" top="0.17" bottom="0.17" header="0.17" footer="0.17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2016-02-29T12:39:09Z</cp:lastPrinted>
  <dcterms:modified xsi:type="dcterms:W3CDTF">2016-06-01T11:53:31Z</dcterms:modified>
  <cp:category/>
  <cp:version/>
  <cp:contentType/>
  <cp:contentStatus/>
</cp:coreProperties>
</file>